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_INVESTICE\0_VEREJNE_ZAKAZKY\2019\MSL - rkce WC-3\VV\"/>
    </mc:Choice>
  </mc:AlternateContent>
  <bookViews>
    <workbookView xWindow="480" yWindow="420" windowWidth="18195" windowHeight="8145"/>
  </bookViews>
  <sheets>
    <sheet name="Kontrolní rozpočet SO2" sheetId="2" r:id="rId1"/>
  </sheets>
  <calcPr calcId="162913"/>
</workbook>
</file>

<file path=xl/calcChain.xml><?xml version="1.0" encoding="utf-8"?>
<calcChain xmlns="http://schemas.openxmlformats.org/spreadsheetml/2006/main">
  <c r="F145" i="2" l="1"/>
  <c r="F124" i="2" l="1"/>
  <c r="F125" i="2"/>
  <c r="F80" i="2"/>
  <c r="F81" i="2"/>
  <c r="F82" i="2"/>
  <c r="F83" i="2"/>
  <c r="F84" i="2"/>
  <c r="F85" i="2"/>
  <c r="F29" i="2"/>
  <c r="F30" i="2"/>
  <c r="F31" i="2"/>
  <c r="F32" i="2"/>
  <c r="F123" i="2" l="1"/>
  <c r="F144" i="2" l="1"/>
  <c r="F143" i="2"/>
  <c r="F142" i="2"/>
  <c r="F141" i="2"/>
  <c r="F140" i="2"/>
  <c r="F139" i="2"/>
  <c r="F138" i="2"/>
  <c r="F137" i="2"/>
  <c r="F136" i="2"/>
  <c r="F131" i="2"/>
  <c r="F130" i="2"/>
  <c r="F122" i="2"/>
  <c r="F121" i="2"/>
  <c r="F120" i="2"/>
  <c r="F119" i="2"/>
  <c r="F118" i="2"/>
  <c r="F117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58" i="2"/>
  <c r="F57" i="2"/>
  <c r="F56" i="2"/>
  <c r="F55" i="2"/>
  <c r="F54" i="2"/>
  <c r="F48" i="2"/>
  <c r="F47" i="2"/>
  <c r="F46" i="2"/>
  <c r="F45" i="2"/>
  <c r="F44" i="2"/>
  <c r="F43" i="2"/>
  <c r="F42" i="2"/>
  <c r="F41" i="2"/>
  <c r="F40" i="2"/>
  <c r="F39" i="2"/>
  <c r="F38" i="2"/>
  <c r="F28" i="2"/>
  <c r="F27" i="2"/>
  <c r="F26" i="2"/>
  <c r="F25" i="2"/>
  <c r="F24" i="2"/>
  <c r="F23" i="2"/>
  <c r="F22" i="2"/>
  <c r="F21" i="2"/>
  <c r="F20" i="2"/>
  <c r="F19" i="2"/>
  <c r="F18" i="2"/>
  <c r="F17" i="2"/>
  <c r="F147" i="2" l="1"/>
  <c r="F153" i="2" s="1"/>
  <c r="F133" i="2"/>
  <c r="F152" i="2" s="1"/>
  <c r="F114" i="2"/>
  <c r="F150" i="2" s="1"/>
  <c r="F87" i="2"/>
  <c r="F94" i="2" s="1"/>
  <c r="F34" i="2"/>
  <c r="F91" i="2" s="1"/>
  <c r="F127" i="2"/>
  <c r="F151" i="2" s="1"/>
  <c r="F60" i="2"/>
  <c r="F93" i="2" s="1"/>
  <c r="F50" i="2"/>
  <c r="F92" i="2" s="1"/>
  <c r="F95" i="2" l="1"/>
  <c r="F157" i="2" s="1"/>
  <c r="F154" i="2"/>
  <c r="F158" i="2" s="1"/>
  <c r="F159" i="2" l="1"/>
</calcChain>
</file>

<file path=xl/sharedStrings.xml><?xml version="1.0" encoding="utf-8"?>
<sst xmlns="http://schemas.openxmlformats.org/spreadsheetml/2006/main" count="322" uniqueCount="144">
  <si>
    <t>Materiál:</t>
  </si>
  <si>
    <t>1.</t>
  </si>
  <si>
    <t>kg</t>
  </si>
  <si>
    <t>2.</t>
  </si>
  <si>
    <t>m</t>
  </si>
  <si>
    <t>3.</t>
  </si>
  <si>
    <t>4.</t>
  </si>
  <si>
    <t>5.</t>
  </si>
  <si>
    <t>ks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</si>
  <si>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</si>
  <si>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</si>
  <si>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</si>
  <si>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</si>
  <si>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</si>
  <si>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</si>
  <si>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</si>
  <si>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</si>
  <si>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</si>
  <si>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</si>
  <si>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 bez DPH</t>
  </si>
  <si>
    <t>cena (Kč/jednotka)</t>
  </si>
  <si>
    <t xml:space="preserve">    celkem Kč</t>
  </si>
  <si>
    <t>Hrubá elektroinstalace</t>
  </si>
  <si>
    <t>Krabice KU 68</t>
  </si>
  <si>
    <t>Sádra stavební</t>
  </si>
  <si>
    <t>Svítidla</t>
  </si>
  <si>
    <t>CELKEM bez DPH</t>
  </si>
  <si>
    <t>Montáž</t>
  </si>
  <si>
    <t>Osazení rozváděčů jističe včetně zapojení vodičů</t>
  </si>
  <si>
    <t>Montáž:</t>
  </si>
  <si>
    <t>Výchozí revize</t>
  </si>
  <si>
    <t>Rekapitulace</t>
  </si>
  <si>
    <t>materiál celkem</t>
  </si>
  <si>
    <t>montáž celkem</t>
  </si>
  <si>
    <t>Celkem materiál + montáž bez DPH</t>
  </si>
  <si>
    <t>Pásek CU k ZS16 - 0,5m</t>
  </si>
  <si>
    <t>Rozváděče</t>
  </si>
  <si>
    <t>Jistič B16/1  (10kA)</t>
  </si>
  <si>
    <t>Jistič B10/1 (10kA)</t>
  </si>
  <si>
    <t>Nulový můstek N12 - modrý</t>
  </si>
  <si>
    <t>H07V-K 1x6 (CYA lanko zž/m/č)</t>
  </si>
  <si>
    <t>Wago svorky</t>
  </si>
  <si>
    <t>Vypínače, zásuvky a ostatní</t>
  </si>
  <si>
    <t>m2</t>
  </si>
  <si>
    <t>Montáž svítidel</t>
  </si>
  <si>
    <t>Montáž spínačů, zásuvek a ostatní</t>
  </si>
  <si>
    <t>Montáž vypínačů, zásuvek, ostatní</t>
  </si>
  <si>
    <t>PZD 4,5x50 vrut</t>
  </si>
  <si>
    <t>HM 8, hmožděnka</t>
  </si>
  <si>
    <t>Malířské práce nejsou uvedeny v rozpočtu.</t>
  </si>
  <si>
    <t xml:space="preserve">          341 01 Horažďovice</t>
  </si>
  <si>
    <r>
      <rPr>
        <b/>
        <sz val="12"/>
        <color theme="1"/>
        <rFont val="Calibri"/>
        <family val="2"/>
        <charset val="238"/>
        <scheme val="minor"/>
      </rPr>
      <t>Investor:</t>
    </r>
    <r>
      <rPr>
        <sz val="12"/>
        <color theme="1"/>
        <rFont val="Calibri"/>
        <family val="2"/>
        <charset val="238"/>
        <scheme val="minor"/>
      </rPr>
      <t xml:space="preserve">  Město Horažďovice</t>
    </r>
  </si>
  <si>
    <t xml:space="preserve">                 Mírové náměstí 1</t>
  </si>
  <si>
    <t xml:space="preserve">                 341 01 Horažďovice</t>
  </si>
  <si>
    <t>H05 3x2,5 CGSG (3Cx2,5)</t>
  </si>
  <si>
    <t>Napájecí zdroj na lištu, 85-240V AC / 24V DC</t>
  </si>
  <si>
    <t>Dálkové ovládání pro nastavení parametrů inf. čidel</t>
  </si>
  <si>
    <t>JYTY 2x1</t>
  </si>
  <si>
    <t>Pevný vodič (CY 2,5) ZŽ</t>
  </si>
  <si>
    <t>DIN lišta 1m</t>
  </si>
  <si>
    <t>16.</t>
  </si>
  <si>
    <t>Štukování šličů vč.  materiálu</t>
  </si>
  <si>
    <r>
      <rPr>
        <b/>
        <sz val="12"/>
        <color theme="1"/>
        <rFont val="Calibri"/>
        <family val="2"/>
        <charset val="238"/>
        <scheme val="minor"/>
      </rPr>
      <t>Akce:</t>
    </r>
    <r>
      <rPr>
        <sz val="12"/>
        <color theme="1"/>
        <rFont val="Calibri"/>
        <family val="2"/>
        <charset val="238"/>
        <scheme val="minor"/>
      </rPr>
      <t xml:space="preserve"> Rekonstrukce MŠ Na Paloučku</t>
    </r>
  </si>
  <si>
    <t xml:space="preserve">          Loretská 935</t>
  </si>
  <si>
    <t xml:space="preserve">        Elektroinstalace - SO2 pavilon 2</t>
  </si>
  <si>
    <t xml:space="preserve">CYKY 3Ax1,5    </t>
  </si>
  <si>
    <t>CYKY 3Cx1,5</t>
  </si>
  <si>
    <t>CYKY 3C x 2,5</t>
  </si>
  <si>
    <t>CYKY 5C x 2,5</t>
  </si>
  <si>
    <t>Datový kabel, FTP, CAT.6</t>
  </si>
  <si>
    <t>Kabel SYKFY 5x2x0,5</t>
  </si>
  <si>
    <t>Trubka PVC průměr 23mm</t>
  </si>
  <si>
    <t>Zemnící svorka</t>
  </si>
  <si>
    <t>Hlavní vypínač 3x40A</t>
  </si>
  <si>
    <t>Jistič B16/3 (10kA)</t>
  </si>
  <si>
    <t>Zářivkové svítidlo 1x36W, IP65</t>
  </si>
  <si>
    <t>LED svítidlo, nástěnné, IP44, 15W</t>
  </si>
  <si>
    <t>Zářivková trubice 36W</t>
  </si>
  <si>
    <t>Zářivková trubice 58W</t>
  </si>
  <si>
    <t>Vypínače, zásuvky a ostatní materiál</t>
  </si>
  <si>
    <t>Jednopólový spínač, řazení 1</t>
  </si>
  <si>
    <t>Sériový spínač, řazení 5</t>
  </si>
  <si>
    <t>Střídavý spínač, řazení 6</t>
  </si>
  <si>
    <t>Křížový spínač, řazení 7</t>
  </si>
  <si>
    <t>Střídavý spínač dvojitý, řazení 6+6</t>
  </si>
  <si>
    <t>Tlačítko</t>
  </si>
  <si>
    <t>Klapka spínače</t>
  </si>
  <si>
    <t>Klapka spínače dvojitá</t>
  </si>
  <si>
    <t>Rámeček jednoduchý</t>
  </si>
  <si>
    <t>Bojlerová vývodka</t>
  </si>
  <si>
    <t>Zásuvka 230V/16A jednonásobná s clonkami</t>
  </si>
  <si>
    <t>Zásuvka 230V/16A dvojnásobná s clonkami</t>
  </si>
  <si>
    <t>Zásuvka RJ-11</t>
  </si>
  <si>
    <t>Zásuvka RJ-45, CAT.6</t>
  </si>
  <si>
    <t>Infračervený splachovač pisoáru s el. 24V DC</t>
  </si>
  <si>
    <t>17.</t>
  </si>
  <si>
    <t>18.</t>
  </si>
  <si>
    <t>19.</t>
  </si>
  <si>
    <t>Doběh ventilátoru do KU 68</t>
  </si>
  <si>
    <t>20.</t>
  </si>
  <si>
    <t>Potrubní ventilátor 160</t>
  </si>
  <si>
    <t>21.</t>
  </si>
  <si>
    <t>22.</t>
  </si>
  <si>
    <t>Demontáž stávající instalace vč. odvozu a recyklace</t>
  </si>
  <si>
    <t>Montáž krabice KU 68 s vysekáním otvorů</t>
  </si>
  <si>
    <t>Frézování drážek pro kabely 3x3cm do cihly</t>
  </si>
  <si>
    <t>Uložení kabelů do drážek vč. sádrování</t>
  </si>
  <si>
    <t>Usazení rozvodnice</t>
  </si>
  <si>
    <t>Zahození drážek pro kabely vč. materiálu</t>
  </si>
  <si>
    <t>Zatažení kabelů do ochranné trubky</t>
  </si>
  <si>
    <t>Vysekání otvoru pro infračervený splachovač pisoáru</t>
  </si>
  <si>
    <t>Usazení infračerveného splachovače pisoáru</t>
  </si>
  <si>
    <t>Osazení chrániče dvoupólového</t>
  </si>
  <si>
    <t>Osazení chrániče čtyřpólového</t>
  </si>
  <si>
    <t>Osazení jističů 1fázových</t>
  </si>
  <si>
    <t>Osazení jističů 3fázových</t>
  </si>
  <si>
    <t>Montáž nulového můstku</t>
  </si>
  <si>
    <t>Montáž ohebný vodič (CYA 6 a 10) ZŽ, M, Č</t>
  </si>
  <si>
    <t>Úprava rozváděče</t>
  </si>
  <si>
    <t>Montáž vnitřního krycího plechu</t>
  </si>
  <si>
    <t>Montáž zářivkových svítidel včetně zapojení</t>
  </si>
  <si>
    <t>Montáž LED svítidel nástěnných vč. zapojení</t>
  </si>
  <si>
    <t>Osazení spínače do KU-68 vč. zapojení</t>
  </si>
  <si>
    <t>Osazení zásuvky 230V/16A do KU-68 vč. zapojení</t>
  </si>
  <si>
    <t>Osazení zásuvky RJ11</t>
  </si>
  <si>
    <t>Osazení zásuvky RJ45, CAT.6</t>
  </si>
  <si>
    <t>Osazení bojlerové vývodky</t>
  </si>
  <si>
    <t>Montáž infračerveného splachovače pisoáru</t>
  </si>
  <si>
    <t>Montáž napájecího zdroje</t>
  </si>
  <si>
    <t>Montáž potrubního ventilátoru</t>
  </si>
  <si>
    <t>Úklid pracoviště včetně zakrytí nábytku a umytí oken</t>
  </si>
  <si>
    <t>Štítek pro stávající rozváděče</t>
  </si>
  <si>
    <t>Nový vnitřní krycí plech jističů 600x400</t>
  </si>
  <si>
    <t>Zářivkové svítidlo 1x58W, IP65</t>
  </si>
  <si>
    <t>Rozvodnice pod omítku velikost: 167x167x78</t>
  </si>
  <si>
    <t>Chránič 40/4/0,03</t>
  </si>
  <si>
    <t>Chránič 25/2/0,03</t>
  </si>
  <si>
    <t>Chránič 40/2/0,03</t>
  </si>
  <si>
    <t>Montáž zemnící svorky</t>
  </si>
  <si>
    <t>Vysekání otvoru pro rozvodnici 167x167x78</t>
  </si>
  <si>
    <t>Osazení hlavního vypínače</t>
  </si>
  <si>
    <t>Zadávací výkaz výměr</t>
  </si>
  <si>
    <t>Zpracoval:</t>
  </si>
  <si>
    <t>V …………………………….., dne 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</si>
</sst>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26"/>
      <color theme="1"/>
      <name val="Calibri"/>
      <family val="2"/>
      <charset val="238"/>
      <scheme val="minor"/>
    </font>
    <font>
      <sz val="2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0" borderId="0" xfId="0" applyFont="1"/>
    <xf numFmtId="0" fontId="4" fillId="0" borderId="0" xfId="0" applyFont="1"/>
    <xf numFmtId="0" fontId="0" fillId="0" borderId="0" xfId="0" applyFont="1" applyAlignment="1">
      <alignment vertical="center"/>
    </xf>
    <xf numFmtId="0" fontId="5" fillId="0" borderId="0" xfId="0" applyFont="1"/>
    <xf numFmtId="0" fontId="0" fillId="0" borderId="1" xfId="0" applyBorder="1"/>
    <xf numFmtId="20" fontId="0" fillId="0" borderId="1" xfId="0" applyNumberFormat="1" applyBorder="1"/>
    <xf numFmtId="0" fontId="0" fillId="0" borderId="1" xfId="0" applyFont="1" applyBorder="1"/>
    <xf numFmtId="0" fontId="0" fillId="0" borderId="0" xfId="0" applyBorder="1"/>
    <xf numFmtId="0" fontId="1" fillId="0" borderId="0" xfId="0" applyFont="1" applyBorder="1"/>
    <xf numFmtId="164" fontId="0" fillId="0" borderId="0" xfId="0" applyNumberFormat="1"/>
    <xf numFmtId="0" fontId="0" fillId="0" borderId="1" xfId="0" applyFill="1" applyBorder="1"/>
    <xf numFmtId="0" fontId="0" fillId="0" borderId="0" xfId="0" applyFill="1" applyBorder="1"/>
    <xf numFmtId="0" fontId="4" fillId="0" borderId="1" xfId="0" applyFont="1" applyBorder="1"/>
    <xf numFmtId="164" fontId="1" fillId="0" borderId="0" xfId="0" applyNumberFormat="1" applyFont="1"/>
    <xf numFmtId="164" fontId="6" fillId="0" borderId="0" xfId="0" applyNumberFormat="1" applyFont="1" applyFill="1" applyBorder="1"/>
    <xf numFmtId="164" fontId="1" fillId="0" borderId="0" xfId="0" applyNumberFormat="1" applyFont="1" applyFill="1" applyBorder="1"/>
    <xf numFmtId="0" fontId="0" fillId="0" borderId="0" xfId="0" applyFont="1" applyBorder="1"/>
    <xf numFmtId="0" fontId="7" fillId="0" borderId="0" xfId="0" applyFont="1" applyBorder="1"/>
    <xf numFmtId="0" fontId="8" fillId="0" borderId="0" xfId="0" applyFont="1" applyBorder="1"/>
    <xf numFmtId="164" fontId="7" fillId="0" borderId="0" xfId="0" applyNumberFormat="1" applyFont="1" applyBorder="1"/>
    <xf numFmtId="0" fontId="9" fillId="0" borderId="0" xfId="0" applyFont="1"/>
    <xf numFmtId="0" fontId="1" fillId="0" borderId="0" xfId="0" applyFont="1" applyFill="1" applyBorder="1"/>
    <xf numFmtId="0" fontId="0" fillId="0" borderId="0" xfId="0" applyFont="1" applyFill="1" applyBorder="1"/>
    <xf numFmtId="164" fontId="0" fillId="0" borderId="0" xfId="0" applyNumberFormat="1" applyFont="1"/>
    <xf numFmtId="0" fontId="7" fillId="0" borderId="0" xfId="0" applyFont="1" applyFill="1" applyBorder="1"/>
    <xf numFmtId="0" fontId="7" fillId="0" borderId="0" xfId="0" applyFont="1"/>
    <xf numFmtId="164" fontId="7" fillId="0" borderId="0" xfId="0" applyNumberFormat="1" applyFont="1"/>
    <xf numFmtId="0" fontId="1" fillId="0" borderId="2" xfId="0" applyFont="1" applyBorder="1"/>
    <xf numFmtId="0" fontId="0" fillId="0" borderId="2" xfId="0" applyBorder="1"/>
    <xf numFmtId="0" fontId="10" fillId="0" borderId="0" xfId="0" applyFont="1"/>
    <xf numFmtId="164" fontId="1" fillId="0" borderId="2" xfId="0" applyNumberFormat="1" applyFont="1" applyBorder="1"/>
    <xf numFmtId="0" fontId="12" fillId="0" borderId="0" xfId="0" applyFont="1"/>
    <xf numFmtId="20" fontId="0" fillId="0" borderId="0" xfId="0" applyNumberFormat="1" applyBorder="1"/>
    <xf numFmtId="0" fontId="5" fillId="0" borderId="0" xfId="0" applyFont="1" applyBorder="1"/>
    <xf numFmtId="0" fontId="1" fillId="0" borderId="0" xfId="0" applyFont="1" applyAlignment="1">
      <alignment vertical="center"/>
    </xf>
    <xf numFmtId="0" fontId="0" fillId="0" borderId="1" xfId="0" applyFont="1" applyFill="1" applyBorder="1"/>
    <xf numFmtId="0" fontId="4" fillId="0" borderId="1" xfId="1" applyFont="1" applyBorder="1"/>
    <xf numFmtId="0" fontId="0" fillId="0" borderId="3" xfId="0" applyFill="1" applyBorder="1"/>
    <xf numFmtId="0" fontId="0" fillId="0" borderId="3" xfId="0" applyBorder="1"/>
    <xf numFmtId="0" fontId="0" fillId="0" borderId="4" xfId="0" applyFill="1" applyBorder="1"/>
    <xf numFmtId="0" fontId="0" fillId="0" borderId="3" xfId="0" applyBorder="1" applyAlignment="1">
      <alignment horizontal="left"/>
    </xf>
    <xf numFmtId="0" fontId="0" fillId="0" borderId="5" xfId="0" applyBorder="1"/>
    <xf numFmtId="0" fontId="0" fillId="0" borderId="6" xfId="0" applyFill="1" applyBorder="1"/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tabSelected="1" workbookViewId="0"/>
  </sheetViews>
  <sheetFormatPr defaultRowHeight="15" x14ac:dyDescent="0.25"/>
  <cols>
    <col min="1" max="1" width="3.5703125" customWidth="1"/>
    <col min="2" max="2" width="40.28515625" customWidth="1"/>
    <col min="3" max="3" width="6" customWidth="1"/>
    <col min="4" max="4" width="3.5703125" customWidth="1"/>
    <col min="5" max="5" width="15.140625" customWidth="1"/>
    <col min="6" max="6" width="14.7109375" customWidth="1"/>
  </cols>
  <sheetData>
    <row r="1" spans="1:7" ht="15.75" x14ac:dyDescent="0.25">
      <c r="B1" s="35" t="s">
        <v>62</v>
      </c>
      <c r="C1" s="4"/>
    </row>
    <row r="2" spans="1:7" ht="15.75" x14ac:dyDescent="0.25">
      <c r="B2" s="35" t="s">
        <v>63</v>
      </c>
    </row>
    <row r="3" spans="1:7" ht="15.75" x14ac:dyDescent="0.25">
      <c r="B3" s="35" t="s">
        <v>50</v>
      </c>
    </row>
    <row r="5" spans="1:7" ht="15.75" x14ac:dyDescent="0.25">
      <c r="B5" s="35" t="s">
        <v>51</v>
      </c>
      <c r="C5" s="35"/>
    </row>
    <row r="6" spans="1:7" ht="15.75" x14ac:dyDescent="0.25">
      <c r="B6" s="35" t="s">
        <v>52</v>
      </c>
    </row>
    <row r="7" spans="1:7" ht="15.75" x14ac:dyDescent="0.25">
      <c r="B7" s="35" t="s">
        <v>53</v>
      </c>
    </row>
    <row r="9" spans="1:7" ht="42.75" customHeight="1" x14ac:dyDescent="0.25">
      <c r="A9" s="47" t="s">
        <v>141</v>
      </c>
      <c r="B9" s="48"/>
      <c r="C9" s="48"/>
      <c r="D9" s="48"/>
      <c r="E9" s="48"/>
      <c r="F9" s="48"/>
    </row>
    <row r="11" spans="1:7" ht="33.75" x14ac:dyDescent="0.5">
      <c r="A11" s="1"/>
      <c r="B11" s="33" t="s">
        <v>64</v>
      </c>
    </row>
    <row r="14" spans="1:7" ht="18.75" x14ac:dyDescent="0.3">
      <c r="B14" s="24" t="s">
        <v>0</v>
      </c>
    </row>
    <row r="15" spans="1:7" x14ac:dyDescent="0.25">
      <c r="A15" s="11"/>
      <c r="B15" s="12"/>
      <c r="C15" s="11"/>
      <c r="D15" s="11"/>
      <c r="E15" s="37"/>
      <c r="F15" s="11"/>
    </row>
    <row r="16" spans="1:7" ht="21" x14ac:dyDescent="0.35">
      <c r="B16" s="12" t="s">
        <v>22</v>
      </c>
      <c r="E16" s="7" t="s">
        <v>20</v>
      </c>
      <c r="F16" t="s">
        <v>21</v>
      </c>
      <c r="G16" s="2"/>
    </row>
    <row r="17" spans="1:7" x14ac:dyDescent="0.25">
      <c r="A17" s="8" t="s">
        <v>1</v>
      </c>
      <c r="B17" s="8" t="s">
        <v>65</v>
      </c>
      <c r="C17" s="8">
        <v>36</v>
      </c>
      <c r="D17" s="8" t="s">
        <v>4</v>
      </c>
      <c r="E17" s="8"/>
      <c r="F17" s="16">
        <f>C17*E17</f>
        <v>0</v>
      </c>
    </row>
    <row r="18" spans="1:7" x14ac:dyDescent="0.25">
      <c r="A18" s="8" t="s">
        <v>3</v>
      </c>
      <c r="B18" s="8" t="s">
        <v>66</v>
      </c>
      <c r="C18" s="8">
        <v>300</v>
      </c>
      <c r="D18" s="8" t="s">
        <v>4</v>
      </c>
      <c r="E18" s="8"/>
      <c r="F18" s="16">
        <f t="shared" ref="F18:F32" si="0">C18*E18</f>
        <v>0</v>
      </c>
    </row>
    <row r="19" spans="1:7" x14ac:dyDescent="0.25">
      <c r="A19" s="8" t="s">
        <v>5</v>
      </c>
      <c r="B19" s="8" t="s">
        <v>67</v>
      </c>
      <c r="C19" s="8">
        <v>140</v>
      </c>
      <c r="D19" s="8" t="s">
        <v>4</v>
      </c>
      <c r="E19" s="8"/>
      <c r="F19" s="16">
        <f t="shared" si="0"/>
        <v>0</v>
      </c>
    </row>
    <row r="20" spans="1:7" x14ac:dyDescent="0.25">
      <c r="A20" s="14" t="s">
        <v>6</v>
      </c>
      <c r="B20" s="8" t="s">
        <v>68</v>
      </c>
      <c r="C20" s="8">
        <v>0</v>
      </c>
      <c r="D20" s="8" t="s">
        <v>4</v>
      </c>
      <c r="E20" s="8"/>
      <c r="F20" s="16">
        <f t="shared" si="0"/>
        <v>0</v>
      </c>
      <c r="G20" s="11"/>
    </row>
    <row r="21" spans="1:7" x14ac:dyDescent="0.25">
      <c r="A21" s="9" t="s">
        <v>7</v>
      </c>
      <c r="B21" s="14" t="s">
        <v>57</v>
      </c>
      <c r="C21" s="8">
        <v>10</v>
      </c>
      <c r="D21" s="8" t="s">
        <v>4</v>
      </c>
      <c r="E21" s="8"/>
      <c r="F21" s="16">
        <f t="shared" si="0"/>
        <v>0</v>
      </c>
      <c r="G21" s="11"/>
    </row>
    <row r="22" spans="1:7" x14ac:dyDescent="0.25">
      <c r="A22" s="8" t="s">
        <v>9</v>
      </c>
      <c r="B22" s="8" t="s">
        <v>58</v>
      </c>
      <c r="C22" s="14">
        <v>50</v>
      </c>
      <c r="D22" s="8" t="s">
        <v>4</v>
      </c>
      <c r="E22" s="8"/>
      <c r="F22" s="16">
        <f t="shared" si="0"/>
        <v>0</v>
      </c>
      <c r="G22" s="11"/>
    </row>
    <row r="23" spans="1:7" x14ac:dyDescent="0.25">
      <c r="A23" s="8" t="s">
        <v>10</v>
      </c>
      <c r="B23" s="40" t="s">
        <v>69</v>
      </c>
      <c r="C23" s="8">
        <v>110</v>
      </c>
      <c r="D23" s="8" t="s">
        <v>4</v>
      </c>
      <c r="E23" s="8"/>
      <c r="F23" s="16">
        <f t="shared" si="0"/>
        <v>0</v>
      </c>
      <c r="G23" s="11"/>
    </row>
    <row r="24" spans="1:7" x14ac:dyDescent="0.25">
      <c r="A24" s="8" t="s">
        <v>11</v>
      </c>
      <c r="B24" s="41" t="s">
        <v>70</v>
      </c>
      <c r="C24" s="8">
        <v>0</v>
      </c>
      <c r="D24" s="8" t="s">
        <v>4</v>
      </c>
      <c r="E24" s="8"/>
      <c r="F24" s="16">
        <f t="shared" si="0"/>
        <v>0</v>
      </c>
      <c r="G24" s="11"/>
    </row>
    <row r="25" spans="1:7" x14ac:dyDescent="0.25">
      <c r="A25" s="8" t="s">
        <v>12</v>
      </c>
      <c r="B25" s="42" t="s">
        <v>71</v>
      </c>
      <c r="C25" s="8">
        <v>55</v>
      </c>
      <c r="D25" s="8" t="s">
        <v>4</v>
      </c>
      <c r="E25" s="8"/>
      <c r="F25" s="16">
        <f t="shared" si="0"/>
        <v>0</v>
      </c>
      <c r="G25" s="11"/>
    </row>
    <row r="26" spans="1:7" x14ac:dyDescent="0.25">
      <c r="A26" s="8" t="s">
        <v>13</v>
      </c>
      <c r="B26" s="44" t="s">
        <v>23</v>
      </c>
      <c r="C26" s="14">
        <v>32</v>
      </c>
      <c r="D26" s="8" t="s">
        <v>8</v>
      </c>
      <c r="E26" s="8"/>
      <c r="F26" s="16">
        <f t="shared" si="0"/>
        <v>0</v>
      </c>
      <c r="G26" s="11"/>
    </row>
    <row r="27" spans="1:7" x14ac:dyDescent="0.25">
      <c r="A27" s="14" t="s">
        <v>14</v>
      </c>
      <c r="B27" s="8" t="s">
        <v>134</v>
      </c>
      <c r="C27" s="14">
        <v>2</v>
      </c>
      <c r="D27" s="14" t="s">
        <v>8</v>
      </c>
      <c r="E27" s="8"/>
      <c r="F27" s="16">
        <f t="shared" si="0"/>
        <v>0</v>
      </c>
      <c r="G27" s="11"/>
    </row>
    <row r="28" spans="1:7" x14ac:dyDescent="0.25">
      <c r="A28" s="9" t="s">
        <v>15</v>
      </c>
      <c r="B28" s="14" t="s">
        <v>24</v>
      </c>
      <c r="C28" s="14">
        <v>60</v>
      </c>
      <c r="D28" s="14" t="s">
        <v>2</v>
      </c>
      <c r="E28" s="8"/>
      <c r="F28" s="16">
        <f t="shared" si="0"/>
        <v>0</v>
      </c>
      <c r="G28" s="11"/>
    </row>
    <row r="29" spans="1:7" x14ac:dyDescent="0.25">
      <c r="A29" s="14" t="s">
        <v>16</v>
      </c>
      <c r="B29" s="43" t="s">
        <v>72</v>
      </c>
      <c r="C29" s="14">
        <v>4</v>
      </c>
      <c r="D29" s="14" t="s">
        <v>8</v>
      </c>
      <c r="E29" s="8"/>
      <c r="F29" s="16">
        <f t="shared" si="0"/>
        <v>0</v>
      </c>
      <c r="G29" s="11"/>
    </row>
    <row r="30" spans="1:7" x14ac:dyDescent="0.25">
      <c r="A30" s="8" t="s">
        <v>17</v>
      </c>
      <c r="B30" s="45" t="s">
        <v>35</v>
      </c>
      <c r="C30" s="14">
        <v>4</v>
      </c>
      <c r="D30" s="14" t="s">
        <v>8</v>
      </c>
      <c r="E30" s="8"/>
      <c r="F30" s="16">
        <f t="shared" si="0"/>
        <v>0</v>
      </c>
      <c r="G30" s="11"/>
    </row>
    <row r="31" spans="1:7" x14ac:dyDescent="0.25">
      <c r="A31" s="14" t="s">
        <v>18</v>
      </c>
      <c r="B31" s="41" t="s">
        <v>47</v>
      </c>
      <c r="C31" s="14">
        <v>80</v>
      </c>
      <c r="D31" s="14" t="s">
        <v>8</v>
      </c>
      <c r="E31" s="8"/>
      <c r="F31" s="16">
        <f t="shared" si="0"/>
        <v>0</v>
      </c>
      <c r="G31" s="11"/>
    </row>
    <row r="32" spans="1:7" x14ac:dyDescent="0.25">
      <c r="A32" s="14" t="s">
        <v>60</v>
      </c>
      <c r="B32" s="46" t="s">
        <v>48</v>
      </c>
      <c r="C32" s="14">
        <v>80</v>
      </c>
      <c r="D32" s="14" t="s">
        <v>8</v>
      </c>
      <c r="E32" s="8"/>
      <c r="F32" s="16">
        <f t="shared" si="0"/>
        <v>0</v>
      </c>
      <c r="G32" s="11"/>
    </row>
    <row r="33" spans="1:7" x14ac:dyDescent="0.25">
      <c r="G33" s="11"/>
    </row>
    <row r="34" spans="1:7" x14ac:dyDescent="0.25">
      <c r="B34" s="3" t="s">
        <v>19</v>
      </c>
      <c r="F34" s="18">
        <f>F17+F18+F19+F20+F21+F22+F23+F24+F25+F26+F27+F28+F29+F30+F31+F32</f>
        <v>0</v>
      </c>
      <c r="G34" s="11"/>
    </row>
    <row r="35" spans="1:7" x14ac:dyDescent="0.25">
      <c r="A35" s="15"/>
      <c r="G35" s="11"/>
    </row>
    <row r="36" spans="1:7" x14ac:dyDescent="0.25">
      <c r="A36" s="11"/>
      <c r="G36" s="12"/>
    </row>
    <row r="37" spans="1:7" x14ac:dyDescent="0.25">
      <c r="B37" s="38" t="s">
        <v>36</v>
      </c>
      <c r="E37" s="7" t="s">
        <v>20</v>
      </c>
      <c r="F37" t="s">
        <v>21</v>
      </c>
      <c r="G37" s="11"/>
    </row>
    <row r="38" spans="1:7" x14ac:dyDescent="0.25">
      <c r="A38" s="8" t="s">
        <v>1</v>
      </c>
      <c r="B38" s="42" t="s">
        <v>73</v>
      </c>
      <c r="C38" s="8">
        <v>0</v>
      </c>
      <c r="D38" s="8" t="s">
        <v>8</v>
      </c>
      <c r="E38" s="8"/>
      <c r="F38" s="8">
        <f t="shared" ref="F38:F48" si="1">C38*E38</f>
        <v>0</v>
      </c>
      <c r="G38" s="11"/>
    </row>
    <row r="39" spans="1:7" x14ac:dyDescent="0.25">
      <c r="A39" s="8" t="s">
        <v>3</v>
      </c>
      <c r="B39" s="42" t="s">
        <v>137</v>
      </c>
      <c r="C39" s="8">
        <v>0</v>
      </c>
      <c r="D39" s="8" t="s">
        <v>8</v>
      </c>
      <c r="E39" s="8"/>
      <c r="F39" s="8">
        <f t="shared" si="1"/>
        <v>0</v>
      </c>
      <c r="G39" s="11"/>
    </row>
    <row r="40" spans="1:7" x14ac:dyDescent="0.25">
      <c r="A40" s="8" t="s">
        <v>5</v>
      </c>
      <c r="B40" s="42" t="s">
        <v>136</v>
      </c>
      <c r="C40" s="8">
        <v>4</v>
      </c>
      <c r="D40" s="8" t="s">
        <v>8</v>
      </c>
      <c r="E40" s="8"/>
      <c r="F40" s="8">
        <f t="shared" si="1"/>
        <v>0</v>
      </c>
      <c r="G40" s="11"/>
    </row>
    <row r="41" spans="1:7" x14ac:dyDescent="0.25">
      <c r="A41" s="8" t="s">
        <v>6</v>
      </c>
      <c r="B41" s="42" t="s">
        <v>135</v>
      </c>
      <c r="C41" s="8">
        <v>2</v>
      </c>
      <c r="D41" s="8" t="s">
        <v>8</v>
      </c>
      <c r="E41" s="8"/>
      <c r="F41" s="8">
        <f t="shared" si="1"/>
        <v>0</v>
      </c>
    </row>
    <row r="42" spans="1:7" x14ac:dyDescent="0.25">
      <c r="A42" s="8" t="s">
        <v>7</v>
      </c>
      <c r="B42" s="41" t="s">
        <v>37</v>
      </c>
      <c r="C42" s="8">
        <v>8</v>
      </c>
      <c r="D42" s="8" t="s">
        <v>8</v>
      </c>
      <c r="E42" s="8"/>
      <c r="F42" s="8">
        <f t="shared" si="1"/>
        <v>0</v>
      </c>
    </row>
    <row r="43" spans="1:7" x14ac:dyDescent="0.25">
      <c r="A43" s="8" t="s">
        <v>9</v>
      </c>
      <c r="B43" s="41" t="s">
        <v>38</v>
      </c>
      <c r="C43" s="8">
        <v>8</v>
      </c>
      <c r="D43" s="8" t="s">
        <v>8</v>
      </c>
      <c r="E43" s="8"/>
      <c r="F43" s="8">
        <f t="shared" si="1"/>
        <v>0</v>
      </c>
    </row>
    <row r="44" spans="1:7" x14ac:dyDescent="0.25">
      <c r="A44" s="8" t="s">
        <v>10</v>
      </c>
      <c r="B44" s="41" t="s">
        <v>74</v>
      </c>
      <c r="C44" s="8">
        <v>0</v>
      </c>
      <c r="D44" s="8" t="s">
        <v>8</v>
      </c>
      <c r="E44" s="8"/>
      <c r="F44" s="8">
        <f t="shared" si="1"/>
        <v>0</v>
      </c>
    </row>
    <row r="45" spans="1:7" x14ac:dyDescent="0.25">
      <c r="A45" s="14" t="s">
        <v>11</v>
      </c>
      <c r="B45" s="41" t="s">
        <v>39</v>
      </c>
      <c r="C45" s="14">
        <v>6</v>
      </c>
      <c r="D45" s="14" t="s">
        <v>8</v>
      </c>
      <c r="E45" s="8"/>
      <c r="F45" s="8">
        <f t="shared" si="1"/>
        <v>0</v>
      </c>
      <c r="G45" s="5"/>
    </row>
    <row r="46" spans="1:7" x14ac:dyDescent="0.25">
      <c r="A46" s="14" t="s">
        <v>12</v>
      </c>
      <c r="B46" s="41" t="s">
        <v>40</v>
      </c>
      <c r="C46" s="14">
        <v>16</v>
      </c>
      <c r="D46" s="14" t="s">
        <v>4</v>
      </c>
      <c r="E46" s="8"/>
      <c r="F46" s="8">
        <f t="shared" si="1"/>
        <v>0</v>
      </c>
    </row>
    <row r="47" spans="1:7" x14ac:dyDescent="0.25">
      <c r="A47" s="14" t="s">
        <v>13</v>
      </c>
      <c r="B47" s="41" t="s">
        <v>131</v>
      </c>
      <c r="C47" s="14">
        <v>2</v>
      </c>
      <c r="D47" s="14" t="s">
        <v>8</v>
      </c>
      <c r="E47" s="8"/>
      <c r="F47" s="8">
        <f t="shared" si="1"/>
        <v>0</v>
      </c>
    </row>
    <row r="48" spans="1:7" x14ac:dyDescent="0.25">
      <c r="A48" s="14" t="s">
        <v>14</v>
      </c>
      <c r="B48" s="14" t="s">
        <v>132</v>
      </c>
      <c r="C48" s="8">
        <v>2</v>
      </c>
      <c r="D48" s="8" t="s">
        <v>8</v>
      </c>
      <c r="E48" s="8"/>
      <c r="F48" s="8">
        <f t="shared" si="1"/>
        <v>0</v>
      </c>
    </row>
    <row r="49" spans="1:6" x14ac:dyDescent="0.25">
      <c r="A49" s="15"/>
      <c r="B49" s="15"/>
      <c r="C49" s="11"/>
      <c r="D49" s="11"/>
      <c r="E49" s="11"/>
      <c r="F49" s="11"/>
    </row>
    <row r="50" spans="1:6" x14ac:dyDescent="0.25">
      <c r="A50" s="11"/>
      <c r="B50" s="3" t="s">
        <v>19</v>
      </c>
      <c r="F50" s="17">
        <f>F38+F39+F40+F41+F42+F43+F44+F45+F46+F47+F48</f>
        <v>0</v>
      </c>
    </row>
    <row r="53" spans="1:6" x14ac:dyDescent="0.25">
      <c r="B53" s="3" t="s">
        <v>25</v>
      </c>
      <c r="E53" s="7" t="s">
        <v>20</v>
      </c>
      <c r="F53" t="s">
        <v>21</v>
      </c>
    </row>
    <row r="54" spans="1:6" x14ac:dyDescent="0.25">
      <c r="A54" s="8" t="s">
        <v>1</v>
      </c>
      <c r="B54" s="14" t="s">
        <v>76</v>
      </c>
      <c r="C54" s="8">
        <v>4</v>
      </c>
      <c r="D54" s="8" t="s">
        <v>8</v>
      </c>
      <c r="E54" s="8"/>
      <c r="F54" s="8">
        <f>E54*C54</f>
        <v>0</v>
      </c>
    </row>
    <row r="55" spans="1:6" x14ac:dyDescent="0.25">
      <c r="A55" s="9" t="s">
        <v>3</v>
      </c>
      <c r="B55" s="8" t="s">
        <v>75</v>
      </c>
      <c r="C55" s="8">
        <v>12</v>
      </c>
      <c r="D55" s="8" t="s">
        <v>8</v>
      </c>
      <c r="E55" s="8"/>
      <c r="F55" s="8">
        <f>E55*C55</f>
        <v>0</v>
      </c>
    </row>
    <row r="56" spans="1:6" x14ac:dyDescent="0.25">
      <c r="A56" s="8" t="s">
        <v>5</v>
      </c>
      <c r="B56" s="8" t="s">
        <v>133</v>
      </c>
      <c r="C56" s="14">
        <v>4</v>
      </c>
      <c r="D56" s="8" t="s">
        <v>8</v>
      </c>
      <c r="E56" s="8"/>
      <c r="F56" s="8">
        <f t="shared" ref="F56:F58" si="2">E56*C56</f>
        <v>0</v>
      </c>
    </row>
    <row r="57" spans="1:6" x14ac:dyDescent="0.25">
      <c r="A57" s="14" t="s">
        <v>6</v>
      </c>
      <c r="B57" s="42" t="s">
        <v>77</v>
      </c>
      <c r="C57" s="8">
        <v>12</v>
      </c>
      <c r="D57" s="14" t="s">
        <v>8</v>
      </c>
      <c r="E57" s="8"/>
      <c r="F57" s="8">
        <f t="shared" si="2"/>
        <v>0</v>
      </c>
    </row>
    <row r="58" spans="1:6" x14ac:dyDescent="0.25">
      <c r="A58" s="14" t="s">
        <v>7</v>
      </c>
      <c r="B58" s="42" t="s">
        <v>78</v>
      </c>
      <c r="C58" s="8">
        <v>4</v>
      </c>
      <c r="D58" s="14" t="s">
        <v>8</v>
      </c>
      <c r="E58" s="8"/>
      <c r="F58" s="8">
        <f t="shared" si="2"/>
        <v>0</v>
      </c>
    </row>
    <row r="60" spans="1:6" x14ac:dyDescent="0.25">
      <c r="B60" s="25" t="s">
        <v>19</v>
      </c>
      <c r="C60" s="11"/>
      <c r="D60" s="11"/>
      <c r="E60" s="11"/>
      <c r="F60" s="17">
        <f>F54+F55+F56+F57+F58</f>
        <v>0</v>
      </c>
    </row>
    <row r="61" spans="1:6" x14ac:dyDescent="0.25">
      <c r="A61" s="36"/>
    </row>
    <row r="63" spans="1:6" x14ac:dyDescent="0.25">
      <c r="B63" s="25" t="s">
        <v>79</v>
      </c>
      <c r="D63" s="11"/>
      <c r="E63" s="7" t="s">
        <v>20</v>
      </c>
      <c r="F63" t="s">
        <v>21</v>
      </c>
    </row>
    <row r="64" spans="1:6" x14ac:dyDescent="0.25">
      <c r="A64" s="8" t="s">
        <v>1</v>
      </c>
      <c r="B64" s="42" t="s">
        <v>80</v>
      </c>
      <c r="C64" s="8">
        <v>6</v>
      </c>
      <c r="D64" s="8" t="s">
        <v>8</v>
      </c>
      <c r="E64" s="8"/>
      <c r="F64" s="8">
        <f>C64*E64</f>
        <v>0</v>
      </c>
    </row>
    <row r="65" spans="1:7" x14ac:dyDescent="0.25">
      <c r="A65" s="9" t="s">
        <v>3</v>
      </c>
      <c r="B65" s="41" t="s">
        <v>81</v>
      </c>
      <c r="C65" s="8">
        <v>0</v>
      </c>
      <c r="D65" s="8" t="s">
        <v>8</v>
      </c>
      <c r="E65" s="8"/>
      <c r="F65" s="8">
        <f t="shared" ref="F65:F85" si="3">C65*E65</f>
        <v>0</v>
      </c>
    </row>
    <row r="66" spans="1:7" x14ac:dyDescent="0.25">
      <c r="A66" s="8" t="s">
        <v>5</v>
      </c>
      <c r="B66" s="41" t="s">
        <v>82</v>
      </c>
      <c r="C66" s="8">
        <v>8</v>
      </c>
      <c r="D66" s="8" t="s">
        <v>8</v>
      </c>
      <c r="E66" s="8"/>
      <c r="F66" s="8">
        <f t="shared" si="3"/>
        <v>0</v>
      </c>
    </row>
    <row r="67" spans="1:7" x14ac:dyDescent="0.25">
      <c r="A67" s="8" t="s">
        <v>6</v>
      </c>
      <c r="B67" s="41" t="s">
        <v>83</v>
      </c>
      <c r="C67" s="8">
        <v>0</v>
      </c>
      <c r="D67" s="8" t="s">
        <v>8</v>
      </c>
      <c r="E67" s="8"/>
      <c r="F67" s="8">
        <f t="shared" si="3"/>
        <v>0</v>
      </c>
    </row>
    <row r="68" spans="1:7" x14ac:dyDescent="0.25">
      <c r="A68" s="8" t="s">
        <v>7</v>
      </c>
      <c r="B68" s="41" t="s">
        <v>84</v>
      </c>
      <c r="C68" s="8">
        <v>0</v>
      </c>
      <c r="D68" s="8" t="s">
        <v>8</v>
      </c>
      <c r="E68" s="14"/>
      <c r="F68" s="8">
        <f t="shared" si="3"/>
        <v>0</v>
      </c>
    </row>
    <row r="69" spans="1:7" x14ac:dyDescent="0.25">
      <c r="A69" s="8" t="s">
        <v>9</v>
      </c>
      <c r="B69" s="41" t="s">
        <v>85</v>
      </c>
      <c r="C69" s="8">
        <v>2</v>
      </c>
      <c r="D69" s="8" t="s">
        <v>8</v>
      </c>
      <c r="E69" s="8"/>
      <c r="F69" s="8">
        <f t="shared" si="3"/>
        <v>0</v>
      </c>
    </row>
    <row r="70" spans="1:7" x14ac:dyDescent="0.25">
      <c r="A70" s="9" t="s">
        <v>10</v>
      </c>
      <c r="B70" s="42" t="s">
        <v>86</v>
      </c>
      <c r="C70" s="8">
        <v>16</v>
      </c>
      <c r="D70" s="8" t="s">
        <v>8</v>
      </c>
      <c r="E70" s="8"/>
      <c r="F70" s="8">
        <f t="shared" si="3"/>
        <v>0</v>
      </c>
    </row>
    <row r="71" spans="1:7" x14ac:dyDescent="0.25">
      <c r="A71" s="14" t="s">
        <v>11</v>
      </c>
      <c r="B71" s="41" t="s">
        <v>87</v>
      </c>
      <c r="C71" s="43">
        <v>0</v>
      </c>
      <c r="D71" s="43" t="s">
        <v>8</v>
      </c>
      <c r="E71" s="8"/>
      <c r="F71" s="8">
        <f t="shared" si="3"/>
        <v>0</v>
      </c>
    </row>
    <row r="72" spans="1:7" x14ac:dyDescent="0.25">
      <c r="A72" s="14" t="s">
        <v>12</v>
      </c>
      <c r="B72" s="42" t="s">
        <v>88</v>
      </c>
      <c r="C72" s="8">
        <v>16</v>
      </c>
      <c r="D72" s="8" t="s">
        <v>8</v>
      </c>
      <c r="E72" s="8"/>
      <c r="F72" s="8">
        <f t="shared" si="3"/>
        <v>0</v>
      </c>
      <c r="G72" s="3"/>
    </row>
    <row r="73" spans="1:7" x14ac:dyDescent="0.25">
      <c r="A73" s="14" t="s">
        <v>13</v>
      </c>
      <c r="B73" s="42" t="s">
        <v>89</v>
      </c>
      <c r="C73" s="8">
        <v>0</v>
      </c>
      <c r="D73" s="8" t="s">
        <v>8</v>
      </c>
      <c r="E73" s="8"/>
      <c r="F73" s="8">
        <f t="shared" si="3"/>
        <v>0</v>
      </c>
    </row>
    <row r="74" spans="1:7" x14ac:dyDescent="0.25">
      <c r="A74" s="14" t="s">
        <v>14</v>
      </c>
      <c r="B74" s="42" t="s">
        <v>54</v>
      </c>
      <c r="C74" s="8">
        <v>0</v>
      </c>
      <c r="D74" s="8" t="s">
        <v>4</v>
      </c>
      <c r="E74" s="8"/>
      <c r="F74" s="8">
        <f t="shared" si="3"/>
        <v>0</v>
      </c>
    </row>
    <row r="75" spans="1:7" x14ac:dyDescent="0.25">
      <c r="A75" s="14" t="s">
        <v>15</v>
      </c>
      <c r="B75" s="14" t="s">
        <v>90</v>
      </c>
      <c r="C75" s="8">
        <v>6</v>
      </c>
      <c r="D75" s="14" t="s">
        <v>8</v>
      </c>
      <c r="E75" s="8"/>
      <c r="F75" s="8">
        <f t="shared" si="3"/>
        <v>0</v>
      </c>
    </row>
    <row r="76" spans="1:7" x14ac:dyDescent="0.25">
      <c r="A76" s="14" t="s">
        <v>16</v>
      </c>
      <c r="B76" s="14" t="s">
        <v>91</v>
      </c>
      <c r="C76" s="8">
        <v>8</v>
      </c>
      <c r="D76" s="14" t="s">
        <v>8</v>
      </c>
      <c r="E76" s="8"/>
      <c r="F76" s="8">
        <f t="shared" si="3"/>
        <v>0</v>
      </c>
    </row>
    <row r="77" spans="1:7" x14ac:dyDescent="0.25">
      <c r="A77" s="14" t="s">
        <v>17</v>
      </c>
      <c r="B77" s="14" t="s">
        <v>92</v>
      </c>
      <c r="C77" s="8">
        <v>0</v>
      </c>
      <c r="D77" s="8" t="s">
        <v>8</v>
      </c>
      <c r="E77" s="8"/>
      <c r="F77" s="8">
        <f t="shared" si="3"/>
        <v>0</v>
      </c>
    </row>
    <row r="78" spans="1:7" x14ac:dyDescent="0.25">
      <c r="A78" s="14" t="s">
        <v>18</v>
      </c>
      <c r="B78" s="14" t="s">
        <v>93</v>
      </c>
      <c r="C78" s="8">
        <v>2</v>
      </c>
      <c r="D78" s="14" t="s">
        <v>8</v>
      </c>
      <c r="E78" s="8"/>
      <c r="F78" s="8">
        <f t="shared" si="3"/>
        <v>0</v>
      </c>
    </row>
    <row r="79" spans="1:7" x14ac:dyDescent="0.25">
      <c r="A79" s="14" t="s">
        <v>60</v>
      </c>
      <c r="B79" s="14" t="s">
        <v>94</v>
      </c>
      <c r="C79" s="14">
        <v>4</v>
      </c>
      <c r="D79" s="14" t="s">
        <v>8</v>
      </c>
      <c r="E79" s="8"/>
      <c r="F79" s="8">
        <f t="shared" si="3"/>
        <v>0</v>
      </c>
    </row>
    <row r="80" spans="1:7" x14ac:dyDescent="0.25">
      <c r="A80" s="14" t="s">
        <v>95</v>
      </c>
      <c r="B80" s="14" t="s">
        <v>55</v>
      </c>
      <c r="C80" s="14">
        <v>2</v>
      </c>
      <c r="D80" s="14" t="s">
        <v>8</v>
      </c>
      <c r="E80" s="8"/>
      <c r="F80" s="8">
        <f t="shared" si="3"/>
        <v>0</v>
      </c>
    </row>
    <row r="81" spans="1:7" x14ac:dyDescent="0.25">
      <c r="A81" s="14" t="s">
        <v>96</v>
      </c>
      <c r="B81" s="14" t="s">
        <v>56</v>
      </c>
      <c r="C81" s="8">
        <v>1</v>
      </c>
      <c r="D81" s="14" t="s">
        <v>8</v>
      </c>
      <c r="E81" s="10"/>
      <c r="F81" s="8">
        <f t="shared" si="3"/>
        <v>0</v>
      </c>
    </row>
    <row r="82" spans="1:7" x14ac:dyDescent="0.25">
      <c r="A82" s="14" t="s">
        <v>97</v>
      </c>
      <c r="B82" s="14" t="s">
        <v>98</v>
      </c>
      <c r="C82" s="8">
        <v>2</v>
      </c>
      <c r="D82" s="14" t="s">
        <v>8</v>
      </c>
      <c r="E82" s="10"/>
      <c r="F82" s="8">
        <f t="shared" si="3"/>
        <v>0</v>
      </c>
    </row>
    <row r="83" spans="1:7" x14ac:dyDescent="0.25">
      <c r="A83" s="14" t="s">
        <v>99</v>
      </c>
      <c r="B83" s="14" t="s">
        <v>100</v>
      </c>
      <c r="C83" s="14">
        <v>2</v>
      </c>
      <c r="D83" s="14" t="s">
        <v>8</v>
      </c>
      <c r="E83" s="8"/>
      <c r="F83" s="8">
        <f t="shared" si="3"/>
        <v>0</v>
      </c>
    </row>
    <row r="84" spans="1:7" x14ac:dyDescent="0.25">
      <c r="A84" s="14" t="s">
        <v>101</v>
      </c>
      <c r="B84" s="14" t="s">
        <v>59</v>
      </c>
      <c r="C84" s="8">
        <v>1</v>
      </c>
      <c r="D84" s="14" t="s">
        <v>8</v>
      </c>
      <c r="E84" s="10"/>
      <c r="F84" s="8">
        <f t="shared" si="3"/>
        <v>0</v>
      </c>
    </row>
    <row r="85" spans="1:7" x14ac:dyDescent="0.25">
      <c r="A85" s="14" t="s">
        <v>102</v>
      </c>
      <c r="B85" s="14" t="s">
        <v>41</v>
      </c>
      <c r="C85" s="8">
        <v>60</v>
      </c>
      <c r="D85" s="8" t="s">
        <v>8</v>
      </c>
      <c r="E85" s="8"/>
      <c r="F85" s="8">
        <f t="shared" si="3"/>
        <v>0</v>
      </c>
    </row>
    <row r="87" spans="1:7" x14ac:dyDescent="0.25">
      <c r="B87" s="3" t="s">
        <v>19</v>
      </c>
      <c r="D87" s="4"/>
      <c r="E87" s="4"/>
      <c r="F87" s="19">
        <f>F64+F65+F66+F67+F68+F69+F70+F71+F72+F73+F74+F75+F76+F77+F78+F79+F80+F81+F82+F83+F84+F85</f>
        <v>0</v>
      </c>
    </row>
    <row r="89" spans="1:7" x14ac:dyDescent="0.25">
      <c r="D89" s="4"/>
      <c r="E89" s="4"/>
      <c r="F89" s="4"/>
    </row>
    <row r="90" spans="1:7" x14ac:dyDescent="0.25">
      <c r="B90" s="3" t="s">
        <v>0</v>
      </c>
      <c r="F90" s="13"/>
      <c r="G90" s="3"/>
    </row>
    <row r="91" spans="1:7" x14ac:dyDescent="0.25">
      <c r="B91" s="20" t="s">
        <v>22</v>
      </c>
      <c r="F91" s="13">
        <f>F34</f>
        <v>0</v>
      </c>
    </row>
    <row r="92" spans="1:7" x14ac:dyDescent="0.25">
      <c r="A92" s="11"/>
      <c r="B92" s="6" t="s">
        <v>36</v>
      </c>
      <c r="F92" s="13">
        <f>F50</f>
        <v>0</v>
      </c>
    </row>
    <row r="93" spans="1:7" x14ac:dyDescent="0.25">
      <c r="A93" s="11"/>
      <c r="B93" t="s">
        <v>25</v>
      </c>
      <c r="F93" s="13">
        <f>F60</f>
        <v>0</v>
      </c>
    </row>
    <row r="94" spans="1:7" x14ac:dyDescent="0.25">
      <c r="A94" s="11"/>
      <c r="B94" t="s">
        <v>42</v>
      </c>
      <c r="F94" s="13">
        <f>F87</f>
        <v>0</v>
      </c>
    </row>
    <row r="95" spans="1:7" x14ac:dyDescent="0.25">
      <c r="A95" s="11"/>
      <c r="B95" s="21" t="s">
        <v>26</v>
      </c>
      <c r="C95" s="22"/>
      <c r="D95" s="22"/>
      <c r="E95" s="22"/>
      <c r="F95" s="23">
        <f>F91+F92+F93+F94</f>
        <v>0</v>
      </c>
    </row>
    <row r="96" spans="1:7" x14ac:dyDescent="0.25">
      <c r="A96" s="11"/>
    </row>
    <row r="97" spans="1:6" x14ac:dyDescent="0.25">
      <c r="A97" s="11"/>
    </row>
    <row r="98" spans="1:6" ht="18.75" x14ac:dyDescent="0.3">
      <c r="B98" s="24" t="s">
        <v>27</v>
      </c>
    </row>
    <row r="100" spans="1:6" x14ac:dyDescent="0.25">
      <c r="A100" s="11"/>
      <c r="B100" s="25" t="s">
        <v>22</v>
      </c>
      <c r="C100" s="11"/>
      <c r="D100" s="11"/>
      <c r="E100" s="7" t="s">
        <v>20</v>
      </c>
      <c r="F100" t="s">
        <v>21</v>
      </c>
    </row>
    <row r="101" spans="1:6" x14ac:dyDescent="0.25">
      <c r="A101" s="8" t="s">
        <v>1</v>
      </c>
      <c r="B101" s="8" t="s">
        <v>103</v>
      </c>
      <c r="C101" s="8">
        <v>1</v>
      </c>
      <c r="D101" s="8" t="s">
        <v>8</v>
      </c>
      <c r="E101" s="8"/>
      <c r="F101" s="8">
        <f>C101*E101</f>
        <v>0</v>
      </c>
    </row>
    <row r="102" spans="1:6" x14ac:dyDescent="0.25">
      <c r="A102" s="8" t="s">
        <v>3</v>
      </c>
      <c r="B102" s="8" t="s">
        <v>104</v>
      </c>
      <c r="C102" s="8">
        <v>32</v>
      </c>
      <c r="D102" s="8" t="s">
        <v>8</v>
      </c>
      <c r="E102" s="8"/>
      <c r="F102" s="8">
        <f>C102*E102</f>
        <v>0</v>
      </c>
    </row>
    <row r="103" spans="1:6" x14ac:dyDescent="0.25">
      <c r="A103" s="9" t="s">
        <v>5</v>
      </c>
      <c r="B103" s="8" t="s">
        <v>105</v>
      </c>
      <c r="C103" s="8">
        <v>300</v>
      </c>
      <c r="D103" s="8" t="s">
        <v>4</v>
      </c>
      <c r="E103" s="8"/>
      <c r="F103" s="8">
        <f>C103*E103</f>
        <v>0</v>
      </c>
    </row>
    <row r="104" spans="1:6" x14ac:dyDescent="0.25">
      <c r="A104" s="8" t="s">
        <v>6</v>
      </c>
      <c r="B104" s="8" t="s">
        <v>106</v>
      </c>
      <c r="C104" s="8">
        <v>670</v>
      </c>
      <c r="D104" s="8" t="s">
        <v>4</v>
      </c>
      <c r="E104" s="8"/>
      <c r="F104" s="8">
        <f t="shared" ref="F104:F112" si="4">C104*E104</f>
        <v>0</v>
      </c>
    </row>
    <row r="105" spans="1:6" x14ac:dyDescent="0.25">
      <c r="A105" s="8" t="s">
        <v>7</v>
      </c>
      <c r="B105" s="42" t="s">
        <v>138</v>
      </c>
      <c r="C105" s="8">
        <v>4</v>
      </c>
      <c r="D105" s="8" t="s">
        <v>8</v>
      </c>
      <c r="E105" s="8"/>
      <c r="F105" s="8">
        <f t="shared" si="4"/>
        <v>0</v>
      </c>
    </row>
    <row r="106" spans="1:6" x14ac:dyDescent="0.25">
      <c r="A106" s="8" t="s">
        <v>9</v>
      </c>
      <c r="B106" s="41" t="s">
        <v>139</v>
      </c>
      <c r="C106" s="8">
        <v>2</v>
      </c>
      <c r="D106" s="8" t="s">
        <v>8</v>
      </c>
      <c r="E106" s="14"/>
      <c r="F106" s="8">
        <f t="shared" si="4"/>
        <v>0</v>
      </c>
    </row>
    <row r="107" spans="1:6" x14ac:dyDescent="0.25">
      <c r="A107" s="8" t="s">
        <v>10</v>
      </c>
      <c r="B107" s="41" t="s">
        <v>107</v>
      </c>
      <c r="C107" s="8">
        <v>2</v>
      </c>
      <c r="D107" s="8" t="s">
        <v>8</v>
      </c>
      <c r="E107" s="14"/>
      <c r="F107" s="8">
        <f t="shared" si="4"/>
        <v>0</v>
      </c>
    </row>
    <row r="108" spans="1:6" x14ac:dyDescent="0.25">
      <c r="A108" s="14" t="s">
        <v>11</v>
      </c>
      <c r="B108" s="14" t="s">
        <v>108</v>
      </c>
      <c r="C108" s="14">
        <v>300</v>
      </c>
      <c r="D108" s="14" t="s">
        <v>4</v>
      </c>
      <c r="E108" s="14"/>
      <c r="F108" s="8">
        <f t="shared" si="4"/>
        <v>0</v>
      </c>
    </row>
    <row r="109" spans="1:6" x14ac:dyDescent="0.25">
      <c r="A109" s="8" t="s">
        <v>12</v>
      </c>
      <c r="B109" s="41" t="s">
        <v>61</v>
      </c>
      <c r="C109" s="14">
        <v>75</v>
      </c>
      <c r="D109" s="14" t="s">
        <v>43</v>
      </c>
      <c r="E109" s="8"/>
      <c r="F109" s="8">
        <f t="shared" si="4"/>
        <v>0</v>
      </c>
    </row>
    <row r="110" spans="1:6" x14ac:dyDescent="0.25">
      <c r="A110" s="14" t="s">
        <v>13</v>
      </c>
      <c r="B110" s="14" t="s">
        <v>109</v>
      </c>
      <c r="C110" s="14">
        <v>105</v>
      </c>
      <c r="D110" s="14" t="s">
        <v>4</v>
      </c>
      <c r="E110" s="8"/>
      <c r="F110" s="8">
        <f t="shared" si="4"/>
        <v>0</v>
      </c>
    </row>
    <row r="111" spans="1:6" x14ac:dyDescent="0.25">
      <c r="A111" s="14" t="s">
        <v>14</v>
      </c>
      <c r="B111" s="14" t="s">
        <v>110</v>
      </c>
      <c r="C111" s="14">
        <v>4</v>
      </c>
      <c r="D111" s="14" t="s">
        <v>8</v>
      </c>
      <c r="E111" s="14"/>
      <c r="F111" s="8">
        <f t="shared" si="4"/>
        <v>0</v>
      </c>
    </row>
    <row r="112" spans="1:6" x14ac:dyDescent="0.25">
      <c r="A112" s="14" t="s">
        <v>15</v>
      </c>
      <c r="B112" s="14" t="s">
        <v>111</v>
      </c>
      <c r="C112" s="14">
        <v>4</v>
      </c>
      <c r="D112" s="14" t="s">
        <v>8</v>
      </c>
      <c r="E112" s="8"/>
      <c r="F112" s="8">
        <f t="shared" si="4"/>
        <v>0</v>
      </c>
    </row>
    <row r="114" spans="1:6" x14ac:dyDescent="0.25">
      <c r="B114" s="3" t="s">
        <v>19</v>
      </c>
      <c r="F114" s="17">
        <f>F101+F102+F103+F105+F104+F106+F107+F108+F109+F110+F111+F112</f>
        <v>0</v>
      </c>
    </row>
    <row r="116" spans="1:6" x14ac:dyDescent="0.25">
      <c r="B116" s="3" t="s">
        <v>28</v>
      </c>
      <c r="E116" s="7" t="s">
        <v>20</v>
      </c>
      <c r="F116" t="s">
        <v>21</v>
      </c>
    </row>
    <row r="117" spans="1:6" x14ac:dyDescent="0.25">
      <c r="A117" s="8" t="s">
        <v>1</v>
      </c>
      <c r="B117" s="41" t="s">
        <v>140</v>
      </c>
      <c r="C117" s="8">
        <v>0</v>
      </c>
      <c r="D117" s="8" t="s">
        <v>8</v>
      </c>
      <c r="E117" s="8"/>
      <c r="F117" s="8">
        <f>C117*E117</f>
        <v>0</v>
      </c>
    </row>
    <row r="118" spans="1:6" x14ac:dyDescent="0.25">
      <c r="A118" s="9" t="s">
        <v>3</v>
      </c>
      <c r="B118" s="41" t="s">
        <v>112</v>
      </c>
      <c r="C118" s="8">
        <v>4</v>
      </c>
      <c r="D118" s="8" t="s">
        <v>8</v>
      </c>
      <c r="E118" s="8"/>
      <c r="F118" s="8">
        <f t="shared" ref="F118:F125" si="5">C118*E118</f>
        <v>0</v>
      </c>
    </row>
    <row r="119" spans="1:6" x14ac:dyDescent="0.25">
      <c r="A119" s="8" t="s">
        <v>5</v>
      </c>
      <c r="B119" s="41" t="s">
        <v>113</v>
      </c>
      <c r="C119" s="8">
        <v>2</v>
      </c>
      <c r="D119" s="8" t="s">
        <v>8</v>
      </c>
      <c r="E119" s="8"/>
      <c r="F119" s="8">
        <f t="shared" si="5"/>
        <v>0</v>
      </c>
    </row>
    <row r="120" spans="1:6" x14ac:dyDescent="0.25">
      <c r="A120" s="8" t="s">
        <v>6</v>
      </c>
      <c r="B120" s="42" t="s">
        <v>114</v>
      </c>
      <c r="C120" s="8">
        <v>16</v>
      </c>
      <c r="D120" s="8" t="s">
        <v>8</v>
      </c>
      <c r="E120" s="14"/>
      <c r="F120" s="8">
        <f t="shared" si="5"/>
        <v>0</v>
      </c>
    </row>
    <row r="121" spans="1:6" x14ac:dyDescent="0.25">
      <c r="A121" s="8" t="s">
        <v>7</v>
      </c>
      <c r="B121" s="41" t="s">
        <v>115</v>
      </c>
      <c r="C121" s="8">
        <v>0</v>
      </c>
      <c r="D121" s="14" t="s">
        <v>8</v>
      </c>
      <c r="E121" s="14"/>
      <c r="F121" s="8">
        <f t="shared" si="5"/>
        <v>0</v>
      </c>
    </row>
    <row r="122" spans="1:6" x14ac:dyDescent="0.25">
      <c r="A122" s="9" t="s">
        <v>9</v>
      </c>
      <c r="B122" s="41" t="s">
        <v>116</v>
      </c>
      <c r="C122" s="8">
        <v>6</v>
      </c>
      <c r="D122" s="8" t="s">
        <v>8</v>
      </c>
      <c r="E122" s="14"/>
      <c r="F122" s="8">
        <f t="shared" si="5"/>
        <v>0</v>
      </c>
    </row>
    <row r="123" spans="1:6" x14ac:dyDescent="0.25">
      <c r="A123" s="14" t="s">
        <v>10</v>
      </c>
      <c r="B123" s="8" t="s">
        <v>117</v>
      </c>
      <c r="C123" s="10">
        <v>16</v>
      </c>
      <c r="D123" s="10" t="s">
        <v>4</v>
      </c>
      <c r="E123" s="14"/>
      <c r="F123" s="8">
        <f t="shared" si="5"/>
        <v>0</v>
      </c>
    </row>
    <row r="124" spans="1:6" x14ac:dyDescent="0.25">
      <c r="A124" s="14" t="s">
        <v>11</v>
      </c>
      <c r="B124" s="41" t="s">
        <v>118</v>
      </c>
      <c r="C124" s="8">
        <v>2</v>
      </c>
      <c r="D124" s="39" t="s">
        <v>8</v>
      </c>
      <c r="E124" s="8"/>
      <c r="F124" s="8">
        <f t="shared" si="5"/>
        <v>0</v>
      </c>
    </row>
    <row r="125" spans="1:6" x14ac:dyDescent="0.25">
      <c r="A125" s="14" t="s">
        <v>12</v>
      </c>
      <c r="B125" s="41" t="s">
        <v>119</v>
      </c>
      <c r="C125" s="39">
        <v>2</v>
      </c>
      <c r="D125" s="39" t="s">
        <v>8</v>
      </c>
      <c r="E125" s="8"/>
      <c r="F125" s="8">
        <f t="shared" si="5"/>
        <v>0</v>
      </c>
    </row>
    <row r="127" spans="1:6" x14ac:dyDescent="0.25">
      <c r="A127" s="15"/>
      <c r="B127" s="3" t="s">
        <v>19</v>
      </c>
      <c r="F127" s="17">
        <f>F117+F118+F119+F120+F121+F122+F123+F124+F125</f>
        <v>0</v>
      </c>
    </row>
    <row r="129" spans="1:6" x14ac:dyDescent="0.25">
      <c r="B129" s="25" t="s">
        <v>44</v>
      </c>
      <c r="E129" s="7" t="s">
        <v>20</v>
      </c>
      <c r="F129" t="s">
        <v>21</v>
      </c>
    </row>
    <row r="130" spans="1:6" x14ac:dyDescent="0.25">
      <c r="A130" s="14" t="s">
        <v>1</v>
      </c>
      <c r="B130" s="8" t="s">
        <v>120</v>
      </c>
      <c r="C130" s="8">
        <v>16</v>
      </c>
      <c r="D130" s="8" t="s">
        <v>8</v>
      </c>
      <c r="E130" s="8"/>
      <c r="F130" s="8">
        <f>C130*E130</f>
        <v>0</v>
      </c>
    </row>
    <row r="131" spans="1:6" x14ac:dyDescent="0.25">
      <c r="A131" s="14" t="s">
        <v>3</v>
      </c>
      <c r="B131" s="8" t="s">
        <v>121</v>
      </c>
      <c r="C131" s="10">
        <v>4</v>
      </c>
      <c r="D131" s="8" t="s">
        <v>8</v>
      </c>
      <c r="E131" s="8"/>
      <c r="F131" s="8">
        <f t="shared" ref="F131" si="6">C131*E131</f>
        <v>0</v>
      </c>
    </row>
    <row r="132" spans="1:6" x14ac:dyDescent="0.25">
      <c r="A132" s="15"/>
      <c r="B132" s="15"/>
      <c r="C132" s="11"/>
      <c r="D132" s="11"/>
      <c r="E132" s="11"/>
      <c r="F132" s="11"/>
    </row>
    <row r="133" spans="1:6" x14ac:dyDescent="0.25">
      <c r="B133" s="3" t="s">
        <v>19</v>
      </c>
      <c r="F133" s="17">
        <f>F130+F131</f>
        <v>0</v>
      </c>
    </row>
    <row r="135" spans="1:6" x14ac:dyDescent="0.25">
      <c r="A135" s="15"/>
      <c r="B135" s="25" t="s">
        <v>45</v>
      </c>
      <c r="C135" s="11"/>
      <c r="D135" s="11"/>
      <c r="E135" s="7" t="s">
        <v>20</v>
      </c>
      <c r="F135" t="s">
        <v>21</v>
      </c>
    </row>
    <row r="136" spans="1:6" x14ac:dyDescent="0.25">
      <c r="A136" s="14" t="s">
        <v>1</v>
      </c>
      <c r="B136" s="14" t="s">
        <v>122</v>
      </c>
      <c r="C136" s="14">
        <v>16</v>
      </c>
      <c r="D136" s="14" t="s">
        <v>8</v>
      </c>
      <c r="E136" s="8"/>
      <c r="F136" s="8">
        <f>C136*E136</f>
        <v>0</v>
      </c>
    </row>
    <row r="137" spans="1:6" x14ac:dyDescent="0.25">
      <c r="A137" s="14" t="s">
        <v>3</v>
      </c>
      <c r="B137" s="14" t="s">
        <v>123</v>
      </c>
      <c r="C137" s="8">
        <v>14</v>
      </c>
      <c r="D137" s="8" t="s">
        <v>8</v>
      </c>
      <c r="E137" s="8"/>
      <c r="F137" s="8">
        <f t="shared" ref="F137:F144" si="7">C137*E137</f>
        <v>0</v>
      </c>
    </row>
    <row r="138" spans="1:6" x14ac:dyDescent="0.25">
      <c r="A138" s="14" t="s">
        <v>5</v>
      </c>
      <c r="B138" s="41" t="s">
        <v>124</v>
      </c>
      <c r="C138" s="8">
        <v>0</v>
      </c>
      <c r="D138" s="8" t="s">
        <v>8</v>
      </c>
      <c r="E138" s="8"/>
      <c r="F138" s="8">
        <f t="shared" si="7"/>
        <v>0</v>
      </c>
    </row>
    <row r="139" spans="1:6" x14ac:dyDescent="0.25">
      <c r="A139" s="14" t="s">
        <v>6</v>
      </c>
      <c r="B139" s="14" t="s">
        <v>125</v>
      </c>
      <c r="C139" s="14">
        <v>2</v>
      </c>
      <c r="D139" s="14" t="s">
        <v>8</v>
      </c>
      <c r="E139" s="14"/>
      <c r="F139" s="8">
        <f t="shared" si="7"/>
        <v>0</v>
      </c>
    </row>
    <row r="140" spans="1:6" x14ac:dyDescent="0.25">
      <c r="A140" s="14" t="s">
        <v>7</v>
      </c>
      <c r="B140" s="14" t="s">
        <v>126</v>
      </c>
      <c r="C140" s="8">
        <v>0</v>
      </c>
      <c r="D140" s="8" t="s">
        <v>8</v>
      </c>
      <c r="E140" s="14"/>
      <c r="F140" s="8">
        <f t="shared" si="7"/>
        <v>0</v>
      </c>
    </row>
    <row r="141" spans="1:6" x14ac:dyDescent="0.25">
      <c r="A141" s="14" t="s">
        <v>9</v>
      </c>
      <c r="B141" s="14" t="s">
        <v>127</v>
      </c>
      <c r="C141" s="8">
        <v>4</v>
      </c>
      <c r="D141" s="8" t="s">
        <v>8</v>
      </c>
      <c r="E141" s="14"/>
      <c r="F141" s="8">
        <f t="shared" si="7"/>
        <v>0</v>
      </c>
    </row>
    <row r="142" spans="1:6" x14ac:dyDescent="0.25">
      <c r="A142" s="14" t="s">
        <v>10</v>
      </c>
      <c r="B142" s="14" t="s">
        <v>128</v>
      </c>
      <c r="C142" s="14">
        <v>2</v>
      </c>
      <c r="D142" s="14" t="s">
        <v>8</v>
      </c>
      <c r="E142" s="14"/>
      <c r="F142" s="8">
        <f t="shared" si="7"/>
        <v>0</v>
      </c>
    </row>
    <row r="143" spans="1:6" x14ac:dyDescent="0.25">
      <c r="A143" s="14" t="s">
        <v>11</v>
      </c>
      <c r="B143" s="14" t="s">
        <v>129</v>
      </c>
      <c r="C143" s="8">
        <v>2</v>
      </c>
      <c r="D143" s="14" t="s">
        <v>8</v>
      </c>
      <c r="E143" s="14"/>
      <c r="F143" s="8">
        <f t="shared" si="7"/>
        <v>0</v>
      </c>
    </row>
    <row r="144" spans="1:6" x14ac:dyDescent="0.25">
      <c r="A144" s="14" t="s">
        <v>12</v>
      </c>
      <c r="B144" s="14" t="s">
        <v>30</v>
      </c>
      <c r="C144" s="8">
        <v>1</v>
      </c>
      <c r="D144" s="8" t="s">
        <v>8</v>
      </c>
      <c r="E144" s="14"/>
      <c r="F144" s="8">
        <f t="shared" si="7"/>
        <v>0</v>
      </c>
    </row>
    <row r="145" spans="1:6" x14ac:dyDescent="0.25">
      <c r="A145" s="14" t="s">
        <v>13</v>
      </c>
      <c r="B145" s="14" t="s">
        <v>130</v>
      </c>
      <c r="C145" s="8">
        <v>160</v>
      </c>
      <c r="D145" s="8" t="s">
        <v>43</v>
      </c>
      <c r="E145" s="14"/>
      <c r="F145" s="8">
        <f t="shared" ref="F145" si="8">C145*E145</f>
        <v>0</v>
      </c>
    </row>
    <row r="146" spans="1:6" x14ac:dyDescent="0.25">
      <c r="A146" s="11"/>
      <c r="B146" s="15"/>
      <c r="C146" s="11"/>
      <c r="D146" s="11"/>
      <c r="E146" s="15"/>
      <c r="F146" s="11"/>
    </row>
    <row r="147" spans="1:6" x14ac:dyDescent="0.25">
      <c r="B147" s="3" t="s">
        <v>19</v>
      </c>
      <c r="F147" s="17">
        <f>F136+F137+F138+F139+F140+F141+F142+F143+F144+F145+F146</f>
        <v>0</v>
      </c>
    </row>
    <row r="149" spans="1:6" x14ac:dyDescent="0.25">
      <c r="B149" s="3" t="s">
        <v>29</v>
      </c>
      <c r="F149" s="27"/>
    </row>
    <row r="150" spans="1:6" x14ac:dyDescent="0.25">
      <c r="A150" s="15"/>
      <c r="B150" s="26" t="s">
        <v>22</v>
      </c>
      <c r="F150" s="27">
        <f>F114</f>
        <v>0</v>
      </c>
    </row>
    <row r="151" spans="1:6" x14ac:dyDescent="0.25">
      <c r="A151" s="36"/>
      <c r="B151" s="26" t="s">
        <v>36</v>
      </c>
      <c r="F151" s="27">
        <f>F127</f>
        <v>0</v>
      </c>
    </row>
    <row r="152" spans="1:6" x14ac:dyDescent="0.25">
      <c r="A152" s="15"/>
      <c r="B152" s="26" t="s">
        <v>25</v>
      </c>
      <c r="F152" s="27">
        <f>F133</f>
        <v>0</v>
      </c>
    </row>
    <row r="153" spans="1:6" x14ac:dyDescent="0.25">
      <c r="A153" s="15"/>
      <c r="B153" s="26" t="s">
        <v>46</v>
      </c>
      <c r="F153" s="13">
        <f>F147</f>
        <v>0</v>
      </c>
    </row>
    <row r="154" spans="1:6" x14ac:dyDescent="0.25">
      <c r="A154" s="15"/>
      <c r="B154" s="28" t="s">
        <v>19</v>
      </c>
      <c r="C154" s="29"/>
      <c r="D154" s="29"/>
      <c r="E154" s="29"/>
      <c r="F154" s="30">
        <f>F150+F151+F152+F153</f>
        <v>0</v>
      </c>
    </row>
    <row r="155" spans="1:6" x14ac:dyDescent="0.25">
      <c r="A155" s="15"/>
    </row>
    <row r="156" spans="1:6" x14ac:dyDescent="0.25">
      <c r="A156" s="15"/>
      <c r="B156" s="3" t="s">
        <v>31</v>
      </c>
    </row>
    <row r="157" spans="1:6" x14ac:dyDescent="0.25">
      <c r="A157" s="15"/>
      <c r="B157" t="s">
        <v>32</v>
      </c>
      <c r="F157" s="13">
        <f>F95</f>
        <v>0</v>
      </c>
    </row>
    <row r="158" spans="1:6" x14ac:dyDescent="0.25">
      <c r="A158" s="11"/>
      <c r="B158" s="4" t="s">
        <v>33</v>
      </c>
      <c r="F158" s="13">
        <f>F154</f>
        <v>0</v>
      </c>
    </row>
    <row r="159" spans="1:6" ht="15.75" thickBot="1" x14ac:dyDescent="0.3">
      <c r="B159" s="31" t="s">
        <v>34</v>
      </c>
      <c r="C159" s="32"/>
      <c r="D159" s="32"/>
      <c r="E159" s="32"/>
      <c r="F159" s="34">
        <f>F157+F158</f>
        <v>0</v>
      </c>
    </row>
    <row r="160" spans="1:6" ht="15.75" thickTop="1" x14ac:dyDescent="0.25">
      <c r="A160" s="15"/>
      <c r="B160" s="12" t="s">
        <v>49</v>
      </c>
    </row>
    <row r="162" spans="1:6" x14ac:dyDescent="0.25">
      <c r="B162" t="s">
        <v>143</v>
      </c>
    </row>
    <row r="163" spans="1:6" x14ac:dyDescent="0.25">
      <c r="B163" t="s">
        <v>142</v>
      </c>
    </row>
    <row r="167" spans="1:6" x14ac:dyDescent="0.25">
      <c r="A167" s="15"/>
    </row>
    <row r="173" spans="1:6" x14ac:dyDescent="0.25">
      <c r="A173" s="15"/>
    </row>
    <row r="174" spans="1:6" x14ac:dyDescent="0.25">
      <c r="A174" s="15"/>
      <c r="B174" s="12"/>
      <c r="C174" s="11"/>
      <c r="D174" s="11"/>
      <c r="E174" s="11"/>
      <c r="F174" s="11"/>
    </row>
    <row r="175" spans="1:6" x14ac:dyDescent="0.25">
      <c r="B175" s="12"/>
      <c r="C175" s="11"/>
      <c r="D175" s="11"/>
      <c r="E175" s="11"/>
      <c r="F175" s="11"/>
    </row>
  </sheetData>
  <mergeCells count="1">
    <mergeCell ref="A9:F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Kontrolní rozpočet SO2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Laďa</dc:creator>
  <cp:lastModifiedBy>Pavel Matoušek</cp:lastModifiedBy>
  <cp:lastPrinted>2017-03-29T05:48:32Z</cp:lastPrinted>
  <dcterms:created xsi:type="dcterms:W3CDTF">2016-04-28T18:04:30Z</dcterms:created>
  <dcterms:modified xsi:type="dcterms:W3CDTF">2019-02-28T09:33:49Z</dcterms:modified>
</cp:coreProperties>
</file>